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 11 МЦП 2017 г" sheetId="26" r:id="rId1"/>
  </sheets>
  <definedNames>
    <definedName name="_xlnm.Print_Titles" localSheetId="0">'пр 11 МЦП 2017 г'!$7:$7</definedName>
  </definedNames>
  <calcPr calcId="124519"/>
</workbook>
</file>

<file path=xl/calcChain.xml><?xml version="1.0" encoding="utf-8"?>
<calcChain xmlns="http://schemas.openxmlformats.org/spreadsheetml/2006/main">
  <c r="E12" i="26"/>
  <c r="F12"/>
  <c r="D12"/>
  <c r="F17"/>
  <c r="D21"/>
  <c r="F21" s="1"/>
  <c r="E18"/>
  <c r="F26"/>
  <c r="F27"/>
  <c r="F19"/>
  <c r="F20"/>
  <c r="F22"/>
  <c r="F23"/>
  <c r="F24"/>
  <c r="F25"/>
  <c r="F29"/>
  <c r="F30"/>
  <c r="F31"/>
  <c r="F32"/>
  <c r="F34"/>
  <c r="F35"/>
  <c r="F36"/>
  <c r="F37"/>
  <c r="F38"/>
  <c r="F39"/>
  <c r="F41"/>
  <c r="F42"/>
  <c r="F43"/>
  <c r="F44"/>
  <c r="F46"/>
  <c r="F47"/>
  <c r="F48"/>
  <c r="F49"/>
  <c r="F51"/>
  <c r="F52"/>
  <c r="F50" s="1"/>
  <c r="F53"/>
  <c r="F55"/>
  <c r="F54" s="1"/>
  <c r="F16"/>
  <c r="F15"/>
  <c r="F14"/>
  <c r="E54"/>
  <c r="E50"/>
  <c r="E45"/>
  <c r="E40"/>
  <c r="E33"/>
  <c r="E28"/>
  <c r="F11"/>
  <c r="F10"/>
  <c r="E8"/>
  <c r="D18" l="1"/>
  <c r="F18"/>
  <c r="F45"/>
  <c r="F8"/>
  <c r="F33"/>
  <c r="F40"/>
  <c r="E56"/>
  <c r="D54" l="1"/>
  <c r="D50"/>
  <c r="D45"/>
  <c r="D40"/>
  <c r="D33"/>
  <c r="D28"/>
  <c r="F28" s="1"/>
  <c r="F56" s="1"/>
  <c r="D8"/>
  <c r="D56" l="1"/>
</calcChain>
</file>

<file path=xl/sharedStrings.xml><?xml version="1.0" encoding="utf-8"?>
<sst xmlns="http://schemas.openxmlformats.org/spreadsheetml/2006/main" count="99" uniqueCount="93">
  <si>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</si>
  <si>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</si>
  <si>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</si>
  <si>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</si>
  <si>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</si>
  <si>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</si>
  <si>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 xml:space="preserve">БЮДЖЕТНЫЕ АССИГНОВАНИЯ НА РЕАЛИЗАЦИЮ МУНИЦИПАЛЬНЫХ  ПРОГРАММ   НА 2017 ГОД 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</si>
  <si>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</si>
  <si>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</si>
  <si>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</si>
  <si>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</si>
  <si>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</si>
  <si>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</si>
  <si>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</si>
  <si>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</si>
  <si>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</si>
  <si>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</si>
  <si>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</si>
  <si>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</si>
  <si>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</si>
  <si>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</si>
  <si>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</si>
  <si>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</si>
  <si>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</si>
  <si>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</si>
  <si>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</si>
  <si>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</si>
  <si>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</si>
  <si>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</si>
  <si>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</si>
  <si>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</si>
  <si>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</si>
  <si>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</si>
  <si>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</si>
  <si>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</si>
  <si>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</si>
  <si>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</si>
  <si>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</si>
  <si>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</si>
  <si>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</si>
  <si>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</si>
  <si>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</si>
  <si>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</si>
  <si>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</si>
  <si>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</si>
  <si>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</si>
  <si>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</si>
  <si>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</si>
  <si>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</si>
  <si>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</si>
  <si>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</si>
  <si>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</si>
  <si>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</si>
  <si>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</si>
  <si>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</si>
  <si>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</si>
  <si>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</si>
  <si>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</si>
  <si>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</si>
  <si>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</si>
  <si>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</si>
  <si>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</si>
  <si>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</si>
  <si>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</si>
  <si>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</si>
  <si>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</si>
  <si>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</si>
  <si>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</si>
  <si>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</si>
  <si>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</si>
  <si>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</si>
  <si>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</si>
  <si>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</si>
  <si>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</si>
  <si>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</si>
  <si>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</si>
  <si>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</si>
  <si>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</si>
  <si>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</si>
  <si>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</si>
  <si>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</si>
  <si>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Изменения (+;-)</t>
  </si>
  <si>
    <t>Сумма на год</t>
  </si>
  <si>
    <t>Сумма с учетом изменений</t>
  </si>
  <si>
    <t>03 70 0000</t>
  </si>
  <si>
    <t>03 80 0000</t>
  </si>
  <si>
    <t>подпрограмма "Формирование современной городской  среды на 2017 год"</t>
  </si>
  <si>
    <t>подпрограмма «Охрана атмосферного воздуха г. Кызыла»</t>
  </si>
  <si>
    <t>Приложение 11</t>
  </si>
  <si>
    <t>02 40 000</t>
  </si>
  <si>
    <t>подпрограммы «Развитие внутреннего и въездного туризма»</t>
  </si>
  <si>
    <t>от "22" июня 2017 года № 338</t>
  </si>
  <si>
    <t xml:space="preserve">                    к Решению Хурала представителей г. Кызыла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</si>
</sst>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168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protection hidden="1"/>
    </xf>
    <xf numFmtId="0" fontId="3" fillId="0" borderId="1" xfId="1" applyFont="1" applyBorder="1"/>
    <xf numFmtId="0" fontId="3" fillId="0" borderId="0" xfId="1" applyFont="1" applyAlignment="1" applyProtection="1">
      <protection hidden="1"/>
    </xf>
    <xf numFmtId="166" fontId="4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6" fontId="3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left" vertical="center" wrapText="1" indent="2"/>
    </xf>
    <xf numFmtId="166" fontId="3" fillId="0" borderId="1" xfId="1" applyNumberFormat="1" applyFont="1" applyFill="1" applyBorder="1" applyAlignment="1">
      <alignment horizontal="right" vertical="center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C2" sqref="C2"/>
    </sheetView>
  </sheetViews>
  <sheetFormatPr defaultColWidth="9.140625" defaultRowHeight="15.75"/>
  <cols>
    <col min="1" max="1" width="7.28515625" style="2" customWidth="1"/>
    <col min="2" max="2" width="77.7109375" style="2" customWidth="1"/>
    <col min="3" max="3" width="13.28515625" style="2" customWidth="1"/>
    <col min="4" max="4" width="13.5703125" style="23" customWidth="1"/>
    <col min="5" max="5" width="13.85546875" style="2" customWidth="1"/>
    <col min="6" max="6" width="16" style="2" customWidth="1"/>
    <col min="7" max="188" width="9.140625" style="2" customWidth="1"/>
    <col min="189" max="16384" width="9.140625" style="2"/>
  </cols>
  <sheetData>
    <row r="1" spans="1:8" ht="20.25" customHeight="1">
      <c r="C1" s="39" t="s">
        <v>88</v>
      </c>
      <c r="D1" s="39"/>
      <c r="E1" s="39"/>
      <c r="F1" s="39"/>
      <c r="G1" s="27"/>
      <c r="H1" s="27"/>
    </row>
    <row r="2" spans="1:8">
      <c r="B2" s="21"/>
      <c r="C2" s="27" t="s">
        <v>92</v>
      </c>
      <c r="D2" s="27"/>
      <c r="E2" s="27"/>
      <c r="F2" s="27"/>
      <c r="G2" s="27"/>
      <c r="H2" s="27"/>
    </row>
    <row r="3" spans="1:8">
      <c r="B3" s="25"/>
      <c r="C3" s="40" t="s">
        <v>91</v>
      </c>
      <c r="D3" s="40"/>
      <c r="E3" s="40"/>
      <c r="F3" s="40"/>
      <c r="G3" s="20"/>
      <c r="H3" s="20"/>
    </row>
    <row r="4" spans="1:8">
      <c r="B4" s="25"/>
      <c r="C4" s="25"/>
      <c r="D4" s="25"/>
    </row>
    <row r="5" spans="1:8" ht="15.75" customHeight="1">
      <c r="A5" s="41" t="s">
        <v>6</v>
      </c>
      <c r="B5" s="41"/>
      <c r="C5" s="41"/>
      <c r="D5" s="41"/>
      <c r="E5" s="41"/>
      <c r="F5" s="41"/>
    </row>
    <row r="6" spans="1:8">
      <c r="A6" s="5"/>
      <c r="B6" s="3"/>
      <c r="C6" s="5"/>
      <c r="D6" s="5"/>
    </row>
    <row r="7" spans="1:8" ht="49.5" customHeight="1">
      <c r="A7" s="6" t="s">
        <v>7</v>
      </c>
      <c r="B7" s="7" t="s">
        <v>8</v>
      </c>
      <c r="C7" s="7" t="s">
        <v>0</v>
      </c>
      <c r="D7" s="7" t="s">
        <v>82</v>
      </c>
      <c r="E7" s="24" t="s">
        <v>81</v>
      </c>
      <c r="F7" s="24" t="s">
        <v>83</v>
      </c>
    </row>
    <row r="8" spans="1:8" ht="47.25">
      <c r="A8" s="29">
        <v>1</v>
      </c>
      <c r="B8" s="30" t="s">
        <v>9</v>
      </c>
      <c r="C8" s="31" t="s">
        <v>10</v>
      </c>
      <c r="D8" s="18">
        <f>D10+D11</f>
        <v>1182.5999999999999</v>
      </c>
      <c r="E8" s="34">
        <f t="shared" ref="E8:F8" si="0">E10+E11</f>
        <v>269</v>
      </c>
      <c r="F8" s="18">
        <f t="shared" si="0"/>
        <v>1451.6</v>
      </c>
    </row>
    <row r="9" spans="1:8">
      <c r="A9" s="11"/>
      <c r="B9" s="12" t="s">
        <v>11</v>
      </c>
      <c r="C9" s="13"/>
      <c r="D9" s="10"/>
      <c r="E9" s="35"/>
      <c r="F9" s="26"/>
    </row>
    <row r="10" spans="1:8" ht="47.25">
      <c r="A10" s="8"/>
      <c r="B10" s="1" t="s">
        <v>12</v>
      </c>
      <c r="C10" s="9" t="s">
        <v>13</v>
      </c>
      <c r="D10" s="10">
        <v>70</v>
      </c>
      <c r="E10" s="35"/>
      <c r="F10" s="10">
        <f>D10+E10</f>
        <v>70</v>
      </c>
    </row>
    <row r="11" spans="1:8" ht="31.5">
      <c r="A11" s="8"/>
      <c r="B11" s="1" t="s">
        <v>14</v>
      </c>
      <c r="C11" s="9" t="s">
        <v>15</v>
      </c>
      <c r="D11" s="10">
        <v>1112.5999999999999</v>
      </c>
      <c r="E11" s="35">
        <v>269</v>
      </c>
      <c r="F11" s="10">
        <f>D11+E11</f>
        <v>1381.6</v>
      </c>
    </row>
    <row r="12" spans="1:8" ht="31.5">
      <c r="A12" s="32">
        <v>2</v>
      </c>
      <c r="B12" s="30" t="s">
        <v>16</v>
      </c>
      <c r="C12" s="31" t="s">
        <v>17</v>
      </c>
      <c r="D12" s="18">
        <f>D14+D15+D16+D17</f>
        <v>32311.599999999999</v>
      </c>
      <c r="E12" s="18">
        <f t="shared" ref="E12:F12" si="1">E14+E15+E16+E17</f>
        <v>350.7</v>
      </c>
      <c r="F12" s="18">
        <f t="shared" si="1"/>
        <v>32662.3</v>
      </c>
    </row>
    <row r="13" spans="1:8">
      <c r="A13" s="14"/>
      <c r="B13" s="1" t="s">
        <v>11</v>
      </c>
      <c r="C13" s="9"/>
      <c r="D13" s="10"/>
      <c r="E13" s="35"/>
      <c r="F13" s="26"/>
    </row>
    <row r="14" spans="1:8">
      <c r="A14" s="14"/>
      <c r="B14" s="1" t="s">
        <v>18</v>
      </c>
      <c r="C14" s="9" t="s">
        <v>19</v>
      </c>
      <c r="D14" s="10">
        <v>326.10000000000002</v>
      </c>
      <c r="E14" s="35"/>
      <c r="F14" s="10">
        <f t="shared" ref="F14:F55" si="2">D14+E14</f>
        <v>326.10000000000002</v>
      </c>
    </row>
    <row r="15" spans="1:8">
      <c r="A15" s="14"/>
      <c r="B15" s="1" t="s">
        <v>20</v>
      </c>
      <c r="C15" s="9" t="s">
        <v>21</v>
      </c>
      <c r="D15" s="10">
        <v>2080</v>
      </c>
      <c r="E15" s="35"/>
      <c r="F15" s="10">
        <f t="shared" si="2"/>
        <v>2080</v>
      </c>
    </row>
    <row r="16" spans="1:8" ht="31.5">
      <c r="A16" s="14"/>
      <c r="B16" s="1" t="s">
        <v>22</v>
      </c>
      <c r="C16" s="9" t="s">
        <v>23</v>
      </c>
      <c r="D16" s="10">
        <v>29905.5</v>
      </c>
      <c r="E16" s="35"/>
      <c r="F16" s="10">
        <f t="shared" si="2"/>
        <v>29905.5</v>
      </c>
    </row>
    <row r="17" spans="1:6">
      <c r="A17" s="14"/>
      <c r="B17" s="37" t="s">
        <v>90</v>
      </c>
      <c r="C17" s="9" t="s">
        <v>89</v>
      </c>
      <c r="D17" s="10"/>
      <c r="E17" s="35">
        <v>350.7</v>
      </c>
      <c r="F17" s="10">
        <f t="shared" si="2"/>
        <v>350.7</v>
      </c>
    </row>
    <row r="18" spans="1:6" ht="31.5">
      <c r="A18" s="29">
        <v>3</v>
      </c>
      <c r="B18" s="30" t="s">
        <v>24</v>
      </c>
      <c r="C18" s="31" t="s">
        <v>25</v>
      </c>
      <c r="D18" s="34">
        <f t="shared" ref="D18:E18" si="3">SUM(D20:D27)</f>
        <v>313792.2</v>
      </c>
      <c r="E18" s="34">
        <f t="shared" si="3"/>
        <v>129.69999999999982</v>
      </c>
      <c r="F18" s="34">
        <f>SUM(F20:F27)</f>
        <v>313921.90000000002</v>
      </c>
    </row>
    <row r="19" spans="1:6">
      <c r="A19" s="8"/>
      <c r="B19" s="12" t="s">
        <v>11</v>
      </c>
      <c r="C19" s="9"/>
      <c r="D19" s="10"/>
      <c r="E19" s="35"/>
      <c r="F19" s="10">
        <f t="shared" si="2"/>
        <v>0</v>
      </c>
    </row>
    <row r="20" spans="1:6" ht="31.5">
      <c r="A20" s="8"/>
      <c r="B20" s="1" t="s">
        <v>26</v>
      </c>
      <c r="C20" s="9" t="s">
        <v>27</v>
      </c>
      <c r="D20" s="10">
        <v>144625</v>
      </c>
      <c r="E20" s="36">
        <v>-1047.4000000000001</v>
      </c>
      <c r="F20" s="10">
        <f t="shared" si="2"/>
        <v>143577.60000000001</v>
      </c>
    </row>
    <row r="21" spans="1:6" ht="31.5">
      <c r="A21" s="8"/>
      <c r="B21" s="1" t="s">
        <v>28</v>
      </c>
      <c r="C21" s="9" t="s">
        <v>29</v>
      </c>
      <c r="D21" s="10">
        <f>39430.7+751.3</f>
        <v>40182</v>
      </c>
      <c r="E21" s="36">
        <v>-2788.6</v>
      </c>
      <c r="F21" s="10">
        <f t="shared" si="2"/>
        <v>37393.4</v>
      </c>
    </row>
    <row r="22" spans="1:6" ht="31.5">
      <c r="A22" s="8"/>
      <c r="B22" s="1" t="s">
        <v>30</v>
      </c>
      <c r="C22" s="9" t="s">
        <v>31</v>
      </c>
      <c r="D22" s="10">
        <v>4053.4</v>
      </c>
      <c r="E22" s="35">
        <v>723.7</v>
      </c>
      <c r="F22" s="10">
        <f t="shared" si="2"/>
        <v>4777.1000000000004</v>
      </c>
    </row>
    <row r="23" spans="1:6" ht="31.5">
      <c r="A23" s="8"/>
      <c r="B23" s="1" t="s">
        <v>32</v>
      </c>
      <c r="C23" s="9" t="s">
        <v>33</v>
      </c>
      <c r="D23" s="10">
        <v>8722.5</v>
      </c>
      <c r="E23" s="35"/>
      <c r="F23" s="10">
        <f t="shared" si="2"/>
        <v>8722.5</v>
      </c>
    </row>
    <row r="24" spans="1:6">
      <c r="A24" s="8"/>
      <c r="B24" s="1" t="s">
        <v>34</v>
      </c>
      <c r="C24" s="9" t="s">
        <v>35</v>
      </c>
      <c r="D24" s="10">
        <v>67160.3</v>
      </c>
      <c r="E24" s="35"/>
      <c r="F24" s="10">
        <f t="shared" si="2"/>
        <v>67160.3</v>
      </c>
    </row>
    <row r="25" spans="1:6" ht="31.5">
      <c r="A25" s="8"/>
      <c r="B25" s="1" t="s">
        <v>36</v>
      </c>
      <c r="C25" s="9" t="s">
        <v>37</v>
      </c>
      <c r="D25" s="10">
        <v>513</v>
      </c>
      <c r="E25" s="35"/>
      <c r="F25" s="10">
        <f t="shared" si="2"/>
        <v>513</v>
      </c>
    </row>
    <row r="26" spans="1:6">
      <c r="A26" s="8"/>
      <c r="B26" s="37" t="s">
        <v>87</v>
      </c>
      <c r="C26" s="9" t="s">
        <v>84</v>
      </c>
      <c r="D26" s="10">
        <v>230</v>
      </c>
      <c r="E26" s="35">
        <v>700</v>
      </c>
      <c r="F26" s="10">
        <f t="shared" si="2"/>
        <v>930</v>
      </c>
    </row>
    <row r="27" spans="1:6" ht="23.25" customHeight="1">
      <c r="A27" s="8"/>
      <c r="B27" s="37" t="s">
        <v>86</v>
      </c>
      <c r="C27" s="9" t="s">
        <v>85</v>
      </c>
      <c r="D27" s="10">
        <v>48306</v>
      </c>
      <c r="E27" s="35">
        <v>2542</v>
      </c>
      <c r="F27" s="10">
        <f t="shared" si="2"/>
        <v>50848</v>
      </c>
    </row>
    <row r="28" spans="1:6">
      <c r="A28" s="29">
        <v>4</v>
      </c>
      <c r="B28" s="30" t="s">
        <v>38</v>
      </c>
      <c r="C28" s="31" t="s">
        <v>39</v>
      </c>
      <c r="D28" s="18">
        <f t="shared" ref="D28:E28" si="4">D31+D32+D30</f>
        <v>37291.9</v>
      </c>
      <c r="E28" s="34">
        <f t="shared" si="4"/>
        <v>-837.2</v>
      </c>
      <c r="F28" s="10">
        <f t="shared" si="2"/>
        <v>36454.700000000004</v>
      </c>
    </row>
    <row r="29" spans="1:6">
      <c r="A29" s="8"/>
      <c r="B29" s="1" t="s">
        <v>11</v>
      </c>
      <c r="C29" s="9"/>
      <c r="D29" s="10"/>
      <c r="E29" s="35"/>
      <c r="F29" s="10">
        <f t="shared" si="2"/>
        <v>0</v>
      </c>
    </row>
    <row r="30" spans="1:6" ht="31.5">
      <c r="A30" s="8"/>
      <c r="B30" s="1" t="s">
        <v>40</v>
      </c>
      <c r="C30" s="9" t="s">
        <v>41</v>
      </c>
      <c r="D30" s="10">
        <v>5285.3</v>
      </c>
      <c r="E30" s="35"/>
      <c r="F30" s="10">
        <f t="shared" si="2"/>
        <v>5285.3</v>
      </c>
    </row>
    <row r="31" spans="1:6">
      <c r="A31" s="8"/>
      <c r="B31" s="1" t="s">
        <v>42</v>
      </c>
      <c r="C31" s="9" t="s">
        <v>43</v>
      </c>
      <c r="D31" s="10">
        <v>31215.599999999999</v>
      </c>
      <c r="E31" s="35">
        <v>-837.2</v>
      </c>
      <c r="F31" s="10">
        <f t="shared" si="2"/>
        <v>30378.399999999998</v>
      </c>
    </row>
    <row r="32" spans="1:6" ht="31.5">
      <c r="A32" s="8"/>
      <c r="B32" s="1" t="s">
        <v>44</v>
      </c>
      <c r="C32" s="9" t="s">
        <v>45</v>
      </c>
      <c r="D32" s="10">
        <v>791</v>
      </c>
      <c r="E32" s="35"/>
      <c r="F32" s="10">
        <f t="shared" si="2"/>
        <v>791</v>
      </c>
    </row>
    <row r="33" spans="1:6" ht="31.5">
      <c r="A33" s="29">
        <v>5</v>
      </c>
      <c r="B33" s="30" t="s">
        <v>1</v>
      </c>
      <c r="C33" s="31" t="s">
        <v>46</v>
      </c>
      <c r="D33" s="18">
        <f t="shared" ref="D33:F33" si="5">SUM(D35:D39)</f>
        <v>1422378.9</v>
      </c>
      <c r="E33" s="34">
        <f t="shared" si="5"/>
        <v>-4811.6000000000004</v>
      </c>
      <c r="F33" s="18">
        <f t="shared" si="5"/>
        <v>1417567.2999999998</v>
      </c>
    </row>
    <row r="34" spans="1:6">
      <c r="A34" s="8"/>
      <c r="B34" s="1" t="s">
        <v>11</v>
      </c>
      <c r="C34" s="9"/>
      <c r="D34" s="10"/>
      <c r="E34" s="35"/>
      <c r="F34" s="10">
        <f t="shared" si="2"/>
        <v>0</v>
      </c>
    </row>
    <row r="35" spans="1:6">
      <c r="A35" s="8"/>
      <c r="B35" s="1" t="s">
        <v>47</v>
      </c>
      <c r="C35" s="9" t="s">
        <v>48</v>
      </c>
      <c r="D35" s="10">
        <v>479970.1</v>
      </c>
      <c r="E35" s="35">
        <v>-10660</v>
      </c>
      <c r="F35" s="10">
        <f t="shared" si="2"/>
        <v>469310.1</v>
      </c>
    </row>
    <row r="36" spans="1:6">
      <c r="A36" s="8"/>
      <c r="B36" s="1" t="s">
        <v>49</v>
      </c>
      <c r="C36" s="9" t="s">
        <v>50</v>
      </c>
      <c r="D36" s="10">
        <v>871554.3</v>
      </c>
      <c r="E36" s="35"/>
      <c r="F36" s="10">
        <f t="shared" si="2"/>
        <v>871554.3</v>
      </c>
    </row>
    <row r="37" spans="1:6">
      <c r="A37" s="8"/>
      <c r="B37" s="1" t="s">
        <v>51</v>
      </c>
      <c r="C37" s="9" t="s">
        <v>52</v>
      </c>
      <c r="D37" s="10">
        <v>46522</v>
      </c>
      <c r="E37" s="35">
        <v>2552.5</v>
      </c>
      <c r="F37" s="10">
        <f t="shared" si="2"/>
        <v>49074.5</v>
      </c>
    </row>
    <row r="38" spans="1:6">
      <c r="A38" s="8"/>
      <c r="B38" s="1" t="s">
        <v>53</v>
      </c>
      <c r="C38" s="9" t="s">
        <v>54</v>
      </c>
      <c r="D38" s="10">
        <v>8728.2000000000007</v>
      </c>
      <c r="E38" s="35"/>
      <c r="F38" s="10">
        <f t="shared" si="2"/>
        <v>8728.2000000000007</v>
      </c>
    </row>
    <row r="39" spans="1:6" ht="31.5">
      <c r="A39" s="8"/>
      <c r="B39" s="1" t="s">
        <v>55</v>
      </c>
      <c r="C39" s="9" t="s">
        <v>56</v>
      </c>
      <c r="D39" s="10">
        <v>15604.3</v>
      </c>
      <c r="E39" s="35">
        <v>3295.9</v>
      </c>
      <c r="F39" s="10">
        <f t="shared" si="2"/>
        <v>18900.2</v>
      </c>
    </row>
    <row r="40" spans="1:6" ht="31.5">
      <c r="A40" s="29">
        <v>6</v>
      </c>
      <c r="B40" s="30" t="s">
        <v>2</v>
      </c>
      <c r="C40" s="31" t="s">
        <v>57</v>
      </c>
      <c r="D40" s="18">
        <f>D42+D43+D44</f>
        <v>40672</v>
      </c>
      <c r="E40" s="34">
        <f t="shared" ref="E40:F40" si="6">E42+E43+E44</f>
        <v>2113</v>
      </c>
      <c r="F40" s="18">
        <f t="shared" si="6"/>
        <v>42785</v>
      </c>
    </row>
    <row r="41" spans="1:6">
      <c r="A41" s="8"/>
      <c r="B41" s="1" t="s">
        <v>58</v>
      </c>
      <c r="C41" s="9"/>
      <c r="D41" s="10"/>
      <c r="E41" s="35"/>
      <c r="F41" s="10">
        <f t="shared" si="2"/>
        <v>0</v>
      </c>
    </row>
    <row r="42" spans="1:6" ht="31.5">
      <c r="A42" s="8"/>
      <c r="B42" s="1" t="s">
        <v>59</v>
      </c>
      <c r="C42" s="9" t="s">
        <v>60</v>
      </c>
      <c r="D42" s="10">
        <v>19650</v>
      </c>
      <c r="E42" s="35">
        <v>604.70000000000005</v>
      </c>
      <c r="F42" s="10">
        <f t="shared" si="2"/>
        <v>20254.7</v>
      </c>
    </row>
    <row r="43" spans="1:6">
      <c r="A43" s="8"/>
      <c r="B43" s="1" t="s">
        <v>61</v>
      </c>
      <c r="C43" s="9" t="s">
        <v>62</v>
      </c>
      <c r="D43" s="10">
        <v>13993</v>
      </c>
      <c r="E43" s="35">
        <v>583.6</v>
      </c>
      <c r="F43" s="10">
        <f t="shared" si="2"/>
        <v>14576.6</v>
      </c>
    </row>
    <row r="44" spans="1:6" ht="31.5">
      <c r="A44" s="8"/>
      <c r="B44" s="1" t="s">
        <v>63</v>
      </c>
      <c r="C44" s="9" t="s">
        <v>64</v>
      </c>
      <c r="D44" s="10">
        <v>7029</v>
      </c>
      <c r="E44" s="35">
        <v>924.7</v>
      </c>
      <c r="F44" s="10">
        <f t="shared" si="2"/>
        <v>7953.7</v>
      </c>
    </row>
    <row r="45" spans="1:6" ht="31.5">
      <c r="A45" s="29">
        <v>7</v>
      </c>
      <c r="B45" s="30" t="s">
        <v>3</v>
      </c>
      <c r="C45" s="31" t="s">
        <v>65</v>
      </c>
      <c r="D45" s="18">
        <f t="shared" ref="D45:F45" si="7">D47+D48+D49</f>
        <v>390953.4</v>
      </c>
      <c r="E45" s="34">
        <f t="shared" si="7"/>
        <v>0</v>
      </c>
      <c r="F45" s="18">
        <f t="shared" si="7"/>
        <v>390953.4</v>
      </c>
    </row>
    <row r="46" spans="1:6">
      <c r="A46" s="8"/>
      <c r="B46" s="1" t="s">
        <v>58</v>
      </c>
      <c r="C46" s="9"/>
      <c r="D46" s="10"/>
      <c r="E46" s="35"/>
      <c r="F46" s="10">
        <f t="shared" si="2"/>
        <v>0</v>
      </c>
    </row>
    <row r="47" spans="1:6" ht="31.5">
      <c r="A47" s="8"/>
      <c r="B47" s="1" t="s">
        <v>66</v>
      </c>
      <c r="C47" s="9" t="s">
        <v>67</v>
      </c>
      <c r="D47" s="10">
        <v>196541.8</v>
      </c>
      <c r="E47" s="35"/>
      <c r="F47" s="10">
        <f t="shared" si="2"/>
        <v>196541.8</v>
      </c>
    </row>
    <row r="48" spans="1:6">
      <c r="A48" s="8"/>
      <c r="B48" s="1" t="s">
        <v>68</v>
      </c>
      <c r="C48" s="9" t="s">
        <v>69</v>
      </c>
      <c r="D48" s="10">
        <v>183398.6</v>
      </c>
      <c r="E48" s="35"/>
      <c r="F48" s="10">
        <f t="shared" si="2"/>
        <v>183398.6</v>
      </c>
    </row>
    <row r="49" spans="1:6" ht="31.5">
      <c r="A49" s="8"/>
      <c r="B49" s="1" t="s">
        <v>70</v>
      </c>
      <c r="C49" s="9" t="s">
        <v>71</v>
      </c>
      <c r="D49" s="10">
        <v>11013</v>
      </c>
      <c r="E49" s="35"/>
      <c r="F49" s="10">
        <f t="shared" si="2"/>
        <v>11013</v>
      </c>
    </row>
    <row r="50" spans="1:6" ht="31.5">
      <c r="A50" s="29">
        <v>8</v>
      </c>
      <c r="B50" s="30" t="s">
        <v>4</v>
      </c>
      <c r="C50" s="31" t="s">
        <v>72</v>
      </c>
      <c r="D50" s="18">
        <f t="shared" ref="D50:F50" si="8">D52+D53</f>
        <v>7261.6</v>
      </c>
      <c r="E50" s="34">
        <f t="shared" si="8"/>
        <v>0</v>
      </c>
      <c r="F50" s="18">
        <f t="shared" si="8"/>
        <v>7261.6</v>
      </c>
    </row>
    <row r="51" spans="1:6">
      <c r="A51" s="8"/>
      <c r="B51" s="2" t="s">
        <v>11</v>
      </c>
      <c r="C51" s="9"/>
      <c r="D51" s="10"/>
      <c r="E51" s="35"/>
      <c r="F51" s="10">
        <f t="shared" si="2"/>
        <v>0</v>
      </c>
    </row>
    <row r="52" spans="1:6">
      <c r="A52" s="8"/>
      <c r="B52" s="1" t="s">
        <v>73</v>
      </c>
      <c r="C52" s="9" t="s">
        <v>74</v>
      </c>
      <c r="D52" s="10">
        <v>6877.8</v>
      </c>
      <c r="E52" s="35"/>
      <c r="F52" s="10">
        <f t="shared" si="2"/>
        <v>6877.8</v>
      </c>
    </row>
    <row r="53" spans="1:6">
      <c r="A53" s="8"/>
      <c r="B53" s="1" t="s">
        <v>75</v>
      </c>
      <c r="C53" s="9" t="s">
        <v>76</v>
      </c>
      <c r="D53" s="10">
        <v>383.8</v>
      </c>
      <c r="E53" s="35"/>
      <c r="F53" s="10">
        <f t="shared" si="2"/>
        <v>383.8</v>
      </c>
    </row>
    <row r="54" spans="1:6" ht="47.25">
      <c r="A54" s="29">
        <v>9</v>
      </c>
      <c r="B54" s="30" t="s">
        <v>5</v>
      </c>
      <c r="C54" s="31" t="s">
        <v>77</v>
      </c>
      <c r="D54" s="28">
        <f>D55</f>
        <v>55022.400000000001</v>
      </c>
      <c r="E54" s="33">
        <f t="shared" ref="E54:F54" si="9">E55</f>
        <v>-40737.1</v>
      </c>
      <c r="F54" s="28">
        <f t="shared" si="9"/>
        <v>14285.300000000003</v>
      </c>
    </row>
    <row r="55" spans="1:6">
      <c r="A55" s="8"/>
      <c r="B55" s="1" t="s">
        <v>78</v>
      </c>
      <c r="C55" s="9" t="s">
        <v>79</v>
      </c>
      <c r="D55" s="10">
        <v>55022.400000000001</v>
      </c>
      <c r="E55" s="38">
        <v>-40737.1</v>
      </c>
      <c r="F55" s="10">
        <f t="shared" si="2"/>
        <v>14285.300000000003</v>
      </c>
    </row>
    <row r="56" spans="1:6">
      <c r="A56" s="15"/>
      <c r="B56" s="16" t="s">
        <v>80</v>
      </c>
      <c r="C56" s="17"/>
      <c r="D56" s="18">
        <f>D8+D12+D18+D28+D33+D40+D45+D50+D54</f>
        <v>2300866.6</v>
      </c>
      <c r="E56" s="18">
        <f t="shared" ref="E56:F56" si="10">E8+E12+E18+E28+E33+E40+E45+E50+E54</f>
        <v>-43523.5</v>
      </c>
      <c r="F56" s="18">
        <f t="shared" si="10"/>
        <v>2257343.0999999996</v>
      </c>
    </row>
    <row r="57" spans="1:6">
      <c r="A57" s="19"/>
      <c r="B57" s="19"/>
      <c r="C57" s="4"/>
      <c r="D57" s="22"/>
    </row>
    <row r="58" spans="1:6">
      <c r="A58" s="4"/>
      <c r="B58" s="4"/>
      <c r="C58" s="4"/>
      <c r="D58" s="22"/>
    </row>
  </sheetData>
  <mergeCells count="3">
    <mergeCell ref="C1:F1"/>
    <mergeCell ref="C3:F3"/>
    <mergeCell ref="A5:F5"/>
  </mergeCells>
  <pageMargins left="0.94488188976377963" right="0.19685039370078741" top="0.15748031496062992" bottom="0.15748031496062992" header="0.31496062992125984" footer="0.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 МЦП 2017 г</vt:lpstr>
      <vt:lpstr>'пр 11 МЦП 2017 г'!Заголовки_для_печати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2017-06-09T06:00:08Z</cp:lastPrinted>
  <dcterms:created xsi:type="dcterms:W3CDTF">2012-11-13T04:33:33Z</dcterms:created>
  <dcterms:modified xsi:type="dcterms:W3CDTF">2017-06-24T07:46:25Z</dcterms:modified>
</cp:coreProperties>
</file>